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<sst xmlns="http://schemas.openxmlformats.org/spreadsheetml/2006/main" count="123" uniqueCount="74">
  <si>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Свършени дела</t>
  </si>
  <si>
    <t>Прекратени производства</t>
  </si>
  <si>
    <t>година</t>
  </si>
  <si>
    <t>Висящи 01.01.</t>
  </si>
  <si>
    <t>Постъпили през годината</t>
  </si>
  <si>
    <t>Всичко</t>
  </si>
  <si>
    <t>В срок до 3 месеца</t>
  </si>
  <si>
    <t>Споразум. по чл.414з НПК</t>
  </si>
  <si>
    <t>Споразум. по чл.414к НПК или спог. по 125 ГПК</t>
  </si>
  <si>
    <t>По други причини</t>
  </si>
  <si>
    <t>Брой заседания</t>
  </si>
  <si>
    <t>Висящи 31.12.</t>
  </si>
  <si>
    <t>Обжалвани и протестирани</t>
  </si>
  <si>
    <t>Брой</t>
  </si>
  <si>
    <t>%</t>
  </si>
  <si>
    <t xml:space="preserve">Граждански   </t>
  </si>
  <si>
    <t>дела</t>
  </si>
  <si>
    <t>по общия ред</t>
  </si>
  <si>
    <t>Производства</t>
  </si>
  <si>
    <t>по чл.126а</t>
  </si>
  <si>
    <t>Б</t>
  </si>
  <si>
    <t>ГПК</t>
  </si>
  <si>
    <t>В</t>
  </si>
  <si>
    <t>Г</t>
  </si>
  <si>
    <t>Д</t>
  </si>
  <si>
    <t>Е</t>
  </si>
  <si>
    <t>Ж</t>
  </si>
  <si>
    <t xml:space="preserve"> и ЗВГЗГФ</t>
  </si>
  <si>
    <t>наказателни дела</t>
  </si>
  <si>
    <t>И</t>
  </si>
  <si>
    <t xml:space="preserve">Частни   </t>
  </si>
  <si>
    <t>разпити</t>
  </si>
  <si>
    <t>Общо дела</t>
  </si>
  <si>
    <t>Р</t>
  </si>
  <si>
    <t>С</t>
  </si>
  <si>
    <t xml:space="preserve">Натовареност     </t>
  </si>
  <si>
    <t>по щат</t>
  </si>
  <si>
    <t xml:space="preserve">Отработени </t>
  </si>
  <si>
    <t>човекомесеци</t>
  </si>
  <si>
    <t xml:space="preserve">Действителна </t>
  </si>
  <si>
    <t>натовареност</t>
  </si>
  <si>
    <t>Със съдебен акт по същество</t>
  </si>
  <si>
    <t xml:space="preserve">Админстративни </t>
  </si>
  <si>
    <t xml:space="preserve"> по ЗСПЗЗ</t>
  </si>
  <si>
    <t xml:space="preserve">Частни </t>
  </si>
  <si>
    <t xml:space="preserve">граждански  </t>
  </si>
  <si>
    <t>Наказателни</t>
  </si>
  <si>
    <t>общ характер</t>
  </si>
  <si>
    <t>частен характер</t>
  </si>
  <si>
    <t>наказателни</t>
  </si>
  <si>
    <t>характер дела</t>
  </si>
  <si>
    <t xml:space="preserve">Админстративно </t>
  </si>
  <si>
    <t xml:space="preserve">наказателен </t>
  </si>
  <si>
    <t>по чл.126ж</t>
  </si>
  <si>
    <t>Брой съдии</t>
  </si>
  <si>
    <t xml:space="preserve"> по щат</t>
  </si>
  <si>
    <t>Дела</t>
  </si>
  <si>
    <t xml:space="preserve">по чл.237 </t>
  </si>
  <si>
    <t>К</t>
  </si>
  <si>
    <t>Л</t>
  </si>
  <si>
    <t>М</t>
  </si>
  <si>
    <t>Н</t>
  </si>
  <si>
    <t>по чл.78a</t>
  </si>
  <si>
    <t>НК</t>
  </si>
  <si>
    <t>Т</t>
  </si>
  <si>
    <t>Върнати за доразследване</t>
  </si>
  <si>
    <t>Всичко за разглеждане</t>
  </si>
  <si>
    <r>
      <t>б. в - з</t>
    </r>
    <r>
      <rPr>
        <sz val="8"/>
        <rFont val="Arial"/>
        <family val="2"/>
      </rPr>
      <t xml:space="preserve"> от ГПК </t>
    </r>
  </si>
  <si>
    <t>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</si>
  <si>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</si>
  <si>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</si>
  <si>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:3</t>
  </si>
  <si>
    <t>: 3</t>
  </si>
  <si>
    <t xml:space="preserve">                     Годишен отчет за работата на Районен съд гр.  Тутракан  през 2003 година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</si>
</sst>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9" fontId="2" fillId="0" borderId="29" xfId="19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9" fontId="2" fillId="0" borderId="49" xfId="19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9" fontId="2" fillId="0" borderId="51" xfId="19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9" fontId="2" fillId="0" borderId="56" xfId="19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tabSelected="1" workbookViewId="0" topLeftCell="D39">
      <selection activeCell="G57" sqref="G57"/>
    </sheetView>
  </sheetViews>
  <sheetFormatPr defaultColWidth="9.140625" defaultRowHeight="12.75"/>
  <cols>
    <col min="1" max="1" width="13.421875" style="0" customWidth="1"/>
    <col min="2" max="2" width="4.140625" style="0" customWidth="1"/>
    <col min="3" max="3" width="5.7109375" style="0" customWidth="1"/>
    <col min="4" max="5" width="6.8515625" style="0" customWidth="1"/>
    <col min="6" max="6" width="7.421875" style="0" customWidth="1"/>
    <col min="7" max="7" width="6.00390625" style="0" customWidth="1"/>
    <col min="8" max="8" width="6.421875" style="0" customWidth="1"/>
    <col min="9" max="9" width="5.7109375" style="0" customWidth="1"/>
    <col min="10" max="10" width="8.421875" style="0" customWidth="1"/>
    <col min="11" max="11" width="6.421875" style="0" customWidth="1"/>
    <col min="12" max="12" width="7.57421875" style="0" customWidth="1"/>
    <col min="13" max="13" width="8.28125" style="0" customWidth="1"/>
    <col min="14" max="14" width="7.57421875" style="0" customWidth="1"/>
    <col min="15" max="15" width="7.140625" style="0" customWidth="1"/>
    <col min="16" max="16" width="8.28125" style="0" customWidth="1"/>
    <col min="17" max="17" width="7.140625" style="0" customWidth="1"/>
    <col min="18" max="18" width="9.8515625" style="0" customWidth="1"/>
  </cols>
  <sheetData>
    <row r="1" spans="1:18" ht="1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3.5" thickBot="1">
      <c r="A2" s="1"/>
      <c r="B2" s="1"/>
      <c r="C2" s="2"/>
      <c r="D2" s="2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2"/>
      <c r="Q2" s="2"/>
      <c r="R2" s="2"/>
    </row>
    <row r="3" spans="1:18" ht="13.5" thickBot="1">
      <c r="A3" s="3"/>
      <c r="B3" s="4"/>
      <c r="C3" s="5"/>
      <c r="D3" s="6"/>
      <c r="E3" s="7"/>
      <c r="F3" s="8"/>
      <c r="G3" s="112" t="s">
        <v>0</v>
      </c>
      <c r="H3" s="112"/>
      <c r="I3" s="112"/>
      <c r="J3" s="9"/>
      <c r="K3" s="112" t="s">
        <v>1</v>
      </c>
      <c r="L3" s="112"/>
      <c r="M3" s="112"/>
      <c r="N3" s="112"/>
      <c r="O3" s="112"/>
      <c r="P3" s="10"/>
      <c r="Q3" s="9"/>
      <c r="R3" s="11"/>
    </row>
    <row r="4" spans="1:18" ht="62.25" customHeight="1">
      <c r="A4" s="12"/>
      <c r="B4" s="13"/>
      <c r="C4" s="14" t="s">
        <v>2</v>
      </c>
      <c r="D4" s="6" t="s">
        <v>3</v>
      </c>
      <c r="E4" s="15" t="s">
        <v>4</v>
      </c>
      <c r="F4" s="16" t="s">
        <v>66</v>
      </c>
      <c r="G4" s="6" t="s">
        <v>5</v>
      </c>
      <c r="H4" s="113" t="s">
        <v>6</v>
      </c>
      <c r="I4" s="114"/>
      <c r="J4" s="9" t="s">
        <v>41</v>
      </c>
      <c r="K4" s="6" t="s">
        <v>5</v>
      </c>
      <c r="L4" s="15" t="s">
        <v>7</v>
      </c>
      <c r="M4" s="15" t="s">
        <v>8</v>
      </c>
      <c r="N4" s="15" t="s">
        <v>65</v>
      </c>
      <c r="O4" s="12" t="s">
        <v>9</v>
      </c>
      <c r="P4" s="10" t="s">
        <v>10</v>
      </c>
      <c r="Q4" s="9" t="s">
        <v>11</v>
      </c>
      <c r="R4" s="11" t="s">
        <v>12</v>
      </c>
    </row>
    <row r="5" spans="1:18" ht="13.5" thickBot="1">
      <c r="A5" s="12"/>
      <c r="B5" s="13"/>
      <c r="C5" s="18"/>
      <c r="D5" s="19"/>
      <c r="E5" s="20"/>
      <c r="F5" s="21"/>
      <c r="G5" s="19"/>
      <c r="H5" s="22" t="s">
        <v>13</v>
      </c>
      <c r="I5" s="23" t="s">
        <v>14</v>
      </c>
      <c r="J5" s="24"/>
      <c r="K5" s="19"/>
      <c r="L5" s="20"/>
      <c r="M5" s="20"/>
      <c r="N5" s="20"/>
      <c r="O5" s="25"/>
      <c r="P5" s="26"/>
      <c r="Q5" s="24"/>
      <c r="R5" s="27"/>
    </row>
    <row r="6" spans="1:18" ht="13.5" thickBot="1">
      <c r="A6" s="25" t="s">
        <v>69</v>
      </c>
      <c r="B6" s="11"/>
      <c r="C6" s="28">
        <v>1</v>
      </c>
      <c r="D6" s="29">
        <v>2</v>
      </c>
      <c r="E6" s="30">
        <v>3</v>
      </c>
      <c r="F6" s="31">
        <v>4</v>
      </c>
      <c r="G6" s="29">
        <v>5</v>
      </c>
      <c r="H6" s="30">
        <v>6</v>
      </c>
      <c r="I6" s="32">
        <v>7</v>
      </c>
      <c r="J6" s="33">
        <v>8</v>
      </c>
      <c r="K6" s="29">
        <v>9</v>
      </c>
      <c r="L6" s="30">
        <v>10</v>
      </c>
      <c r="M6" s="30">
        <v>11</v>
      </c>
      <c r="N6" s="30">
        <v>12</v>
      </c>
      <c r="O6" s="32">
        <v>13</v>
      </c>
      <c r="P6" s="34">
        <v>14</v>
      </c>
      <c r="Q6" s="33">
        <v>15</v>
      </c>
      <c r="R6" s="35">
        <v>16</v>
      </c>
    </row>
    <row r="7" spans="1:18" ht="16.5" customHeight="1">
      <c r="A7" s="12" t="s">
        <v>15</v>
      </c>
      <c r="B7" s="36"/>
      <c r="C7" s="37">
        <v>2001</v>
      </c>
      <c r="D7" s="37">
        <v>133</v>
      </c>
      <c r="E7" s="38">
        <v>340</v>
      </c>
      <c r="F7" s="39">
        <v>473</v>
      </c>
      <c r="G7" s="37">
        <v>368</v>
      </c>
      <c r="H7" s="38">
        <v>202</v>
      </c>
      <c r="I7" s="71">
        <f>SUM(H7/G7)</f>
        <v>0.5489130434782609</v>
      </c>
      <c r="J7" s="41">
        <v>253</v>
      </c>
      <c r="K7" s="37">
        <v>115</v>
      </c>
      <c r="L7" s="38"/>
      <c r="M7" s="38">
        <v>2</v>
      </c>
      <c r="N7" s="38"/>
      <c r="O7" s="40">
        <v>113</v>
      </c>
      <c r="P7" s="42">
        <v>940</v>
      </c>
      <c r="Q7" s="41">
        <v>105</v>
      </c>
      <c r="R7" s="43">
        <v>39</v>
      </c>
    </row>
    <row r="8" spans="1:18" ht="12.75">
      <c r="A8" s="12" t="s">
        <v>16</v>
      </c>
      <c r="B8" s="62" t="s">
        <v>70</v>
      </c>
      <c r="C8" s="44">
        <v>2002</v>
      </c>
      <c r="D8" s="44">
        <v>105</v>
      </c>
      <c r="E8" s="45">
        <v>274</v>
      </c>
      <c r="F8" s="39">
        <v>379</v>
      </c>
      <c r="G8" s="37">
        <v>243</v>
      </c>
      <c r="H8" s="45">
        <v>145</v>
      </c>
      <c r="I8" s="71">
        <f aca="true" t="shared" si="0" ref="I8:I30">SUM(H8/G8)</f>
        <v>0.5967078189300411</v>
      </c>
      <c r="J8" s="46">
        <v>180</v>
      </c>
      <c r="K8" s="37">
        <v>34</v>
      </c>
      <c r="L8" s="38"/>
      <c r="M8" s="38">
        <v>2</v>
      </c>
      <c r="N8" s="38"/>
      <c r="O8" s="40">
        <v>32</v>
      </c>
      <c r="P8" s="42">
        <v>747</v>
      </c>
      <c r="Q8" s="41">
        <v>136</v>
      </c>
      <c r="R8" s="47">
        <v>41</v>
      </c>
    </row>
    <row r="9" spans="1:18" ht="15.75" customHeight="1" thickBot="1">
      <c r="A9" s="21" t="s">
        <v>17</v>
      </c>
      <c r="B9" s="63"/>
      <c r="C9" s="48">
        <v>2003</v>
      </c>
      <c r="D9" s="48">
        <v>130</v>
      </c>
      <c r="E9" s="49">
        <v>199</v>
      </c>
      <c r="F9" s="72">
        <f aca="true" t="shared" si="1" ref="F8:F30">SUM(D9:E9)</f>
        <v>329</v>
      </c>
      <c r="G9" s="100">
        <v>227</v>
      </c>
      <c r="H9" s="49">
        <v>92</v>
      </c>
      <c r="I9" s="73">
        <f t="shared" si="0"/>
        <v>0.4052863436123348</v>
      </c>
      <c r="J9" s="50">
        <v>227</v>
      </c>
      <c r="K9" s="100">
        <v>49</v>
      </c>
      <c r="L9" s="49"/>
      <c r="M9" s="49">
        <v>5</v>
      </c>
      <c r="N9" s="49"/>
      <c r="O9" s="74">
        <v>44</v>
      </c>
      <c r="P9" s="70">
        <v>520</v>
      </c>
      <c r="Q9" s="50">
        <v>102</v>
      </c>
      <c r="R9" s="51">
        <v>77</v>
      </c>
    </row>
    <row r="10" spans="1:18" ht="12.75">
      <c r="A10" s="12" t="s">
        <v>18</v>
      </c>
      <c r="B10" s="62"/>
      <c r="C10" s="37">
        <v>2001</v>
      </c>
      <c r="D10" s="37"/>
      <c r="E10" s="38">
        <v>27</v>
      </c>
      <c r="F10" s="39">
        <f t="shared" si="1"/>
        <v>27</v>
      </c>
      <c r="G10" s="37">
        <v>27</v>
      </c>
      <c r="H10" s="38">
        <v>27</v>
      </c>
      <c r="I10" s="71">
        <v>1</v>
      </c>
      <c r="J10" s="41">
        <v>27</v>
      </c>
      <c r="K10" s="37">
        <f>SUM(L10:O10)</f>
        <v>0</v>
      </c>
      <c r="L10" s="38"/>
      <c r="M10" s="38"/>
      <c r="N10" s="38"/>
      <c r="O10" s="40"/>
      <c r="P10" s="42">
        <v>27</v>
      </c>
      <c r="Q10" s="41">
        <f aca="true" t="shared" si="2" ref="Q9:Q30">SUM(F10-G10)</f>
        <v>0</v>
      </c>
      <c r="R10" s="43"/>
    </row>
    <row r="11" spans="1:18" ht="12.75">
      <c r="A11" s="12" t="s">
        <v>19</v>
      </c>
      <c r="B11" s="62" t="s">
        <v>20</v>
      </c>
      <c r="C11" s="44">
        <v>2002</v>
      </c>
      <c r="D11" s="44"/>
      <c r="E11" s="45">
        <v>10</v>
      </c>
      <c r="F11" s="39">
        <v>10</v>
      </c>
      <c r="G11" s="37">
        <f>J11+K11</f>
        <v>10</v>
      </c>
      <c r="H11" s="45">
        <v>10</v>
      </c>
      <c r="I11" s="71">
        <f t="shared" si="0"/>
        <v>1</v>
      </c>
      <c r="J11" s="46">
        <v>10</v>
      </c>
      <c r="K11" s="37">
        <f>SUM(L11:O11)</f>
        <v>0</v>
      </c>
      <c r="L11" s="38"/>
      <c r="M11" s="38"/>
      <c r="N11" s="38"/>
      <c r="O11" s="40"/>
      <c r="P11" s="42">
        <v>10</v>
      </c>
      <c r="Q11" s="41">
        <f t="shared" si="2"/>
        <v>0</v>
      </c>
      <c r="R11" s="47"/>
    </row>
    <row r="12" spans="1:18" ht="13.5" thickBot="1">
      <c r="A12" s="25" t="s">
        <v>21</v>
      </c>
      <c r="B12" s="63"/>
      <c r="C12" s="48">
        <v>2003</v>
      </c>
      <c r="D12" s="48"/>
      <c r="E12" s="49">
        <v>36</v>
      </c>
      <c r="F12" s="72">
        <f t="shared" si="1"/>
        <v>36</v>
      </c>
      <c r="G12" s="100">
        <v>36</v>
      </c>
      <c r="H12" s="49">
        <v>36</v>
      </c>
      <c r="I12" s="73">
        <f t="shared" si="0"/>
        <v>1</v>
      </c>
      <c r="J12" s="50">
        <v>36</v>
      </c>
      <c r="K12" s="48">
        <f aca="true" t="shared" si="3" ref="K12:K24">SUM(L12:O12)</f>
        <v>0</v>
      </c>
      <c r="L12" s="49"/>
      <c r="M12" s="49"/>
      <c r="N12" s="49"/>
      <c r="O12" s="74"/>
      <c r="P12" s="70">
        <v>36</v>
      </c>
      <c r="Q12" s="50">
        <f t="shared" si="2"/>
        <v>0</v>
      </c>
      <c r="R12" s="51"/>
    </row>
    <row r="13" spans="1:18" ht="12.75">
      <c r="A13" s="12" t="s">
        <v>18</v>
      </c>
      <c r="B13" s="62"/>
      <c r="C13" s="37">
        <v>2001</v>
      </c>
      <c r="D13" s="37"/>
      <c r="E13" s="38">
        <v>0</v>
      </c>
      <c r="F13" s="39">
        <v>0</v>
      </c>
      <c r="G13" s="37">
        <v>0</v>
      </c>
      <c r="H13" s="38">
        <v>0</v>
      </c>
      <c r="I13" s="71" t="e">
        <f t="shared" si="0"/>
        <v>#DIV/0!</v>
      </c>
      <c r="J13" s="41">
        <v>0</v>
      </c>
      <c r="K13" s="37">
        <f t="shared" si="3"/>
        <v>0</v>
      </c>
      <c r="L13" s="38"/>
      <c r="M13" s="38">
        <v>0</v>
      </c>
      <c r="N13" s="38"/>
      <c r="O13" s="40"/>
      <c r="P13" s="42"/>
      <c r="Q13" s="41">
        <f t="shared" si="2"/>
        <v>0</v>
      </c>
      <c r="R13" s="43"/>
    </row>
    <row r="14" spans="1:18" ht="12.75">
      <c r="A14" s="12" t="s">
        <v>53</v>
      </c>
      <c r="B14" s="62" t="s">
        <v>20</v>
      </c>
      <c r="C14" s="44">
        <v>2002</v>
      </c>
      <c r="D14" s="44"/>
      <c r="E14" s="45">
        <v>2</v>
      </c>
      <c r="F14" s="39">
        <v>2</v>
      </c>
      <c r="G14" s="37">
        <f>J14+K14</f>
        <v>2</v>
      </c>
      <c r="H14" s="45">
        <v>2</v>
      </c>
      <c r="I14" s="71">
        <f t="shared" si="0"/>
        <v>1</v>
      </c>
      <c r="J14" s="46"/>
      <c r="K14" s="37">
        <v>2</v>
      </c>
      <c r="L14" s="38"/>
      <c r="M14" s="38"/>
      <c r="N14" s="38"/>
      <c r="O14" s="40"/>
      <c r="P14" s="42">
        <v>2</v>
      </c>
      <c r="Q14" s="41">
        <f t="shared" si="2"/>
        <v>0</v>
      </c>
      <c r="R14" s="47"/>
    </row>
    <row r="15" spans="1:18" ht="13.5" thickBot="1">
      <c r="A15" s="25" t="s">
        <v>21</v>
      </c>
      <c r="B15" s="63"/>
      <c r="C15" s="48">
        <v>2003</v>
      </c>
      <c r="D15" s="48"/>
      <c r="E15" s="49">
        <v>0</v>
      </c>
      <c r="F15" s="72">
        <v>0</v>
      </c>
      <c r="G15" s="100">
        <v>0</v>
      </c>
      <c r="H15" s="49">
        <v>0</v>
      </c>
      <c r="I15" s="73" t="e">
        <f t="shared" si="0"/>
        <v>#DIV/0!</v>
      </c>
      <c r="J15" s="50">
        <v>0</v>
      </c>
      <c r="K15" s="48">
        <v>0</v>
      </c>
      <c r="L15" s="49"/>
      <c r="M15" s="49">
        <v>0</v>
      </c>
      <c r="N15" s="49"/>
      <c r="O15" s="74"/>
      <c r="P15" s="70"/>
      <c r="Q15" s="50">
        <f t="shared" si="2"/>
        <v>0</v>
      </c>
      <c r="R15" s="51"/>
    </row>
    <row r="16" spans="1:18" ht="14.25" customHeight="1">
      <c r="A16" s="12" t="s">
        <v>42</v>
      </c>
      <c r="B16" s="62"/>
      <c r="C16" s="37">
        <v>2001</v>
      </c>
      <c r="D16" s="37">
        <v>31</v>
      </c>
      <c r="E16" s="38">
        <v>38</v>
      </c>
      <c r="F16" s="39">
        <f t="shared" si="1"/>
        <v>69</v>
      </c>
      <c r="G16" s="37">
        <v>61</v>
      </c>
      <c r="H16" s="38">
        <v>36</v>
      </c>
      <c r="I16" s="71">
        <f t="shared" si="0"/>
        <v>0.5901639344262295</v>
      </c>
      <c r="J16" s="41">
        <v>57</v>
      </c>
      <c r="K16" s="37">
        <v>4</v>
      </c>
      <c r="L16" s="38"/>
      <c r="M16" s="38"/>
      <c r="N16" s="38"/>
      <c r="O16" s="40">
        <v>4</v>
      </c>
      <c r="P16" s="42">
        <v>68</v>
      </c>
      <c r="Q16" s="41">
        <v>8</v>
      </c>
      <c r="R16" s="43">
        <v>11</v>
      </c>
    </row>
    <row r="17" spans="1:18" ht="12.75">
      <c r="A17" s="12" t="s">
        <v>43</v>
      </c>
      <c r="B17" s="62" t="s">
        <v>22</v>
      </c>
      <c r="C17" s="44">
        <v>2002</v>
      </c>
      <c r="D17" s="44">
        <v>8</v>
      </c>
      <c r="E17" s="45">
        <v>18</v>
      </c>
      <c r="F17" s="39">
        <v>26</v>
      </c>
      <c r="G17" s="37">
        <v>21</v>
      </c>
      <c r="H17" s="45">
        <v>10</v>
      </c>
      <c r="I17" s="71">
        <f t="shared" si="0"/>
        <v>0.47619047619047616</v>
      </c>
      <c r="J17" s="46">
        <v>21</v>
      </c>
      <c r="K17" s="37">
        <v>4</v>
      </c>
      <c r="L17" s="38"/>
      <c r="M17" s="38"/>
      <c r="N17" s="38"/>
      <c r="O17" s="40">
        <v>4</v>
      </c>
      <c r="P17" s="42">
        <v>26</v>
      </c>
      <c r="Q17" s="41">
        <v>5</v>
      </c>
      <c r="R17" s="47">
        <v>8</v>
      </c>
    </row>
    <row r="18" spans="1:18" ht="13.5" thickBot="1">
      <c r="A18" s="25" t="s">
        <v>27</v>
      </c>
      <c r="B18" s="63"/>
      <c r="C18" s="48">
        <v>2003</v>
      </c>
      <c r="D18" s="48">
        <v>11</v>
      </c>
      <c r="E18" s="49">
        <v>36</v>
      </c>
      <c r="F18" s="72">
        <f t="shared" si="1"/>
        <v>47</v>
      </c>
      <c r="G18" s="100">
        <v>24</v>
      </c>
      <c r="H18" s="49">
        <v>12</v>
      </c>
      <c r="I18" s="73">
        <f t="shared" si="0"/>
        <v>0.5</v>
      </c>
      <c r="J18" s="50">
        <v>24</v>
      </c>
      <c r="K18" s="100">
        <v>2</v>
      </c>
      <c r="L18" s="49"/>
      <c r="M18" s="49"/>
      <c r="N18" s="49"/>
      <c r="O18" s="74">
        <v>2</v>
      </c>
      <c r="P18" s="70">
        <v>50</v>
      </c>
      <c r="Q18" s="50">
        <f t="shared" si="2"/>
        <v>23</v>
      </c>
      <c r="R18" s="51">
        <v>13</v>
      </c>
    </row>
    <row r="19" spans="1:18" ht="12.75">
      <c r="A19" s="8" t="s">
        <v>44</v>
      </c>
      <c r="B19" s="62"/>
      <c r="C19" s="37">
        <v>2001</v>
      </c>
      <c r="D19" s="37"/>
      <c r="E19" s="38"/>
      <c r="F19" s="39">
        <f t="shared" si="1"/>
        <v>0</v>
      </c>
      <c r="G19" s="37">
        <f>J19+K19</f>
        <v>0</v>
      </c>
      <c r="H19" s="38"/>
      <c r="I19" s="71" t="e">
        <f t="shared" si="0"/>
        <v>#DIV/0!</v>
      </c>
      <c r="J19" s="41"/>
      <c r="K19" s="37">
        <f t="shared" si="3"/>
        <v>0</v>
      </c>
      <c r="L19" s="38"/>
      <c r="M19" s="38"/>
      <c r="N19" s="38"/>
      <c r="O19" s="40"/>
      <c r="P19" s="42"/>
      <c r="Q19" s="41">
        <f t="shared" si="2"/>
        <v>0</v>
      </c>
      <c r="R19" s="43"/>
    </row>
    <row r="20" spans="1:18" ht="12.75">
      <c r="A20" s="65" t="s">
        <v>45</v>
      </c>
      <c r="B20" s="62" t="s">
        <v>23</v>
      </c>
      <c r="C20" s="44">
        <v>2002</v>
      </c>
      <c r="D20" s="44"/>
      <c r="E20" s="45"/>
      <c r="F20" s="39">
        <f t="shared" si="1"/>
        <v>0</v>
      </c>
      <c r="G20" s="37">
        <f>J20+K20</f>
        <v>0</v>
      </c>
      <c r="H20" s="45"/>
      <c r="I20" s="71" t="e">
        <f t="shared" si="0"/>
        <v>#DIV/0!</v>
      </c>
      <c r="J20" s="46"/>
      <c r="K20" s="37">
        <f t="shared" si="3"/>
        <v>0</v>
      </c>
      <c r="L20" s="38"/>
      <c r="M20" s="38"/>
      <c r="N20" s="38"/>
      <c r="O20" s="40"/>
      <c r="P20" s="42"/>
      <c r="Q20" s="41">
        <f t="shared" si="2"/>
        <v>0</v>
      </c>
      <c r="R20" s="47"/>
    </row>
    <row r="21" spans="1:18" ht="13.5" thickBot="1">
      <c r="A21" s="21" t="s">
        <v>16</v>
      </c>
      <c r="B21" s="63"/>
      <c r="C21" s="48">
        <v>2003</v>
      </c>
      <c r="D21" s="48"/>
      <c r="E21" s="49"/>
      <c r="F21" s="72">
        <f t="shared" si="1"/>
        <v>0</v>
      </c>
      <c r="G21" s="100">
        <f>J21+K21</f>
        <v>0</v>
      </c>
      <c r="H21" s="49"/>
      <c r="I21" s="73" t="e">
        <f t="shared" si="0"/>
        <v>#DIV/0!</v>
      </c>
      <c r="J21" s="50"/>
      <c r="K21" s="48">
        <f t="shared" si="3"/>
        <v>0</v>
      </c>
      <c r="L21" s="49"/>
      <c r="M21" s="49"/>
      <c r="N21" s="49"/>
      <c r="O21" s="74"/>
      <c r="P21" s="70"/>
      <c r="Q21" s="50">
        <f t="shared" si="2"/>
        <v>0</v>
      </c>
      <c r="R21" s="51"/>
    </row>
    <row r="22" spans="1:18" ht="12.75">
      <c r="A22" s="12" t="s">
        <v>56</v>
      </c>
      <c r="B22" s="62"/>
      <c r="C22" s="37">
        <v>2001</v>
      </c>
      <c r="D22" s="37"/>
      <c r="E22" s="38">
        <v>34</v>
      </c>
      <c r="F22" s="39">
        <f t="shared" si="1"/>
        <v>34</v>
      </c>
      <c r="G22" s="37">
        <v>34</v>
      </c>
      <c r="H22" s="38">
        <v>34</v>
      </c>
      <c r="I22" s="71">
        <v>1</v>
      </c>
      <c r="J22" s="41">
        <v>34</v>
      </c>
      <c r="K22" s="37">
        <f t="shared" si="3"/>
        <v>0</v>
      </c>
      <c r="L22" s="38"/>
      <c r="M22" s="38"/>
      <c r="N22" s="38"/>
      <c r="O22" s="40"/>
      <c r="P22" s="42"/>
      <c r="Q22" s="41">
        <f t="shared" si="2"/>
        <v>0</v>
      </c>
      <c r="R22" s="43"/>
    </row>
    <row r="23" spans="1:18" ht="12.75">
      <c r="A23" s="12" t="s">
        <v>57</v>
      </c>
      <c r="B23" s="62" t="s">
        <v>24</v>
      </c>
      <c r="C23" s="44">
        <v>2002</v>
      </c>
      <c r="D23" s="44"/>
      <c r="E23" s="45">
        <v>17</v>
      </c>
      <c r="F23" s="39">
        <v>17</v>
      </c>
      <c r="G23" s="37">
        <v>17</v>
      </c>
      <c r="H23" s="45">
        <v>17</v>
      </c>
      <c r="I23" s="71">
        <f t="shared" si="0"/>
        <v>1</v>
      </c>
      <c r="J23" s="46">
        <v>17</v>
      </c>
      <c r="K23" s="37">
        <f t="shared" si="3"/>
        <v>0</v>
      </c>
      <c r="L23" s="38"/>
      <c r="M23" s="38"/>
      <c r="N23" s="38"/>
      <c r="O23" s="40"/>
      <c r="P23" s="42"/>
      <c r="Q23" s="41">
        <f t="shared" si="2"/>
        <v>0</v>
      </c>
      <c r="R23" s="47"/>
    </row>
    <row r="24" spans="1:18" ht="13.5" thickBot="1">
      <c r="A24" s="21" t="s">
        <v>67</v>
      </c>
      <c r="B24" s="63"/>
      <c r="C24" s="48">
        <v>2003</v>
      </c>
      <c r="D24" s="48"/>
      <c r="E24" s="49">
        <v>132</v>
      </c>
      <c r="F24" s="72">
        <v>132</v>
      </c>
      <c r="G24" s="100">
        <v>132</v>
      </c>
      <c r="H24" s="49">
        <v>132</v>
      </c>
      <c r="I24" s="73">
        <f t="shared" si="0"/>
        <v>1</v>
      </c>
      <c r="J24" s="50">
        <v>132</v>
      </c>
      <c r="K24" s="48">
        <f t="shared" si="3"/>
        <v>0</v>
      </c>
      <c r="L24" s="49"/>
      <c r="M24" s="49"/>
      <c r="N24" s="49"/>
      <c r="O24" s="74"/>
      <c r="P24" s="70">
        <v>132</v>
      </c>
      <c r="Q24" s="50">
        <f t="shared" si="2"/>
        <v>0</v>
      </c>
      <c r="R24" s="51"/>
    </row>
    <row r="25" spans="1:18" ht="12.75">
      <c r="A25" s="12" t="s">
        <v>46</v>
      </c>
      <c r="B25" s="62"/>
      <c r="C25" s="37">
        <v>2001</v>
      </c>
      <c r="D25" s="37">
        <v>60</v>
      </c>
      <c r="E25" s="38">
        <v>145</v>
      </c>
      <c r="F25" s="39">
        <v>205</v>
      </c>
      <c r="G25" s="37">
        <v>154</v>
      </c>
      <c r="H25" s="38">
        <v>64</v>
      </c>
      <c r="I25" s="71">
        <f t="shared" si="0"/>
        <v>0.4155844155844156</v>
      </c>
      <c r="J25" s="41">
        <v>88</v>
      </c>
      <c r="K25" s="37">
        <v>66</v>
      </c>
      <c r="L25" s="38">
        <v>58</v>
      </c>
      <c r="M25" s="38" t="s">
        <v>70</v>
      </c>
      <c r="N25" s="38" t="s">
        <v>70</v>
      </c>
      <c r="O25" s="40">
        <v>8</v>
      </c>
      <c r="P25" s="42">
        <v>265</v>
      </c>
      <c r="Q25" s="41">
        <v>51</v>
      </c>
      <c r="R25" s="57">
        <v>23</v>
      </c>
    </row>
    <row r="26" spans="1:18" ht="12.75">
      <c r="A26" s="12" t="s">
        <v>47</v>
      </c>
      <c r="B26" s="62" t="s">
        <v>25</v>
      </c>
      <c r="C26" s="44">
        <v>2002</v>
      </c>
      <c r="D26" s="44">
        <v>51</v>
      </c>
      <c r="E26" s="45">
        <v>152</v>
      </c>
      <c r="F26" s="39">
        <v>203</v>
      </c>
      <c r="G26" s="37">
        <v>157</v>
      </c>
      <c r="H26" s="45">
        <v>103</v>
      </c>
      <c r="I26" s="71">
        <f t="shared" si="0"/>
        <v>0.6560509554140127</v>
      </c>
      <c r="J26" s="46">
        <v>122</v>
      </c>
      <c r="K26" s="37">
        <v>35</v>
      </c>
      <c r="L26" s="38" t="s">
        <v>70</v>
      </c>
      <c r="M26" s="38">
        <v>31</v>
      </c>
      <c r="N26" s="38">
        <v>1</v>
      </c>
      <c r="O26" s="40">
        <v>3</v>
      </c>
      <c r="P26" s="42">
        <v>157</v>
      </c>
      <c r="Q26" s="41">
        <f t="shared" si="2"/>
        <v>46</v>
      </c>
      <c r="R26" s="46">
        <v>26</v>
      </c>
    </row>
    <row r="27" spans="1:18" ht="13.5" thickBot="1">
      <c r="A27" s="25" t="s">
        <v>16</v>
      </c>
      <c r="B27" s="63"/>
      <c r="C27" s="48">
        <v>2003</v>
      </c>
      <c r="D27" s="48">
        <v>46</v>
      </c>
      <c r="E27" s="49">
        <v>94</v>
      </c>
      <c r="F27" s="72">
        <f t="shared" si="1"/>
        <v>140</v>
      </c>
      <c r="G27" s="100">
        <v>105</v>
      </c>
      <c r="H27" s="49">
        <v>54</v>
      </c>
      <c r="I27" s="73">
        <f t="shared" si="0"/>
        <v>0.5142857142857142</v>
      </c>
      <c r="J27" s="50">
        <v>105</v>
      </c>
      <c r="K27" s="100">
        <v>51</v>
      </c>
      <c r="L27" s="49" t="s">
        <v>70</v>
      </c>
      <c r="M27" s="49">
        <v>44</v>
      </c>
      <c r="N27" s="49">
        <v>7</v>
      </c>
      <c r="O27" s="74" t="s">
        <v>70</v>
      </c>
      <c r="P27" s="70">
        <v>247</v>
      </c>
      <c r="Q27" s="50">
        <f t="shared" si="2"/>
        <v>35</v>
      </c>
      <c r="R27" s="66">
        <v>22</v>
      </c>
    </row>
    <row r="28" spans="1:18" ht="12.75">
      <c r="A28" s="12" t="s">
        <v>46</v>
      </c>
      <c r="B28" s="62"/>
      <c r="C28" s="37">
        <v>2001</v>
      </c>
      <c r="D28" s="37">
        <v>6</v>
      </c>
      <c r="E28" s="38">
        <v>10</v>
      </c>
      <c r="F28" s="39">
        <v>16</v>
      </c>
      <c r="G28" s="37">
        <v>9</v>
      </c>
      <c r="H28" s="38">
        <v>2</v>
      </c>
      <c r="I28" s="71">
        <f t="shared" si="0"/>
        <v>0.2222222222222222</v>
      </c>
      <c r="J28" s="41">
        <v>5</v>
      </c>
      <c r="K28" s="37">
        <v>4</v>
      </c>
      <c r="L28" s="38"/>
      <c r="M28" s="38"/>
      <c r="N28" s="38"/>
      <c r="O28" s="40">
        <v>4</v>
      </c>
      <c r="P28" s="42">
        <v>29</v>
      </c>
      <c r="Q28" s="41">
        <v>7</v>
      </c>
      <c r="R28" s="57">
        <v>2</v>
      </c>
    </row>
    <row r="29" spans="1:18" ht="12.75">
      <c r="A29" s="12" t="s">
        <v>48</v>
      </c>
      <c r="B29" s="62" t="s">
        <v>26</v>
      </c>
      <c r="C29" s="44">
        <v>2002</v>
      </c>
      <c r="D29" s="44">
        <v>7</v>
      </c>
      <c r="E29" s="45">
        <v>14</v>
      </c>
      <c r="F29" s="39">
        <v>21</v>
      </c>
      <c r="G29" s="37">
        <v>12</v>
      </c>
      <c r="H29" s="45">
        <v>10</v>
      </c>
      <c r="I29" s="71">
        <f t="shared" si="0"/>
        <v>0.8333333333333334</v>
      </c>
      <c r="J29" s="46">
        <v>12</v>
      </c>
      <c r="K29" s="37">
        <v>5</v>
      </c>
      <c r="L29" s="38"/>
      <c r="M29" s="38"/>
      <c r="N29" s="38"/>
      <c r="O29" s="40">
        <v>5</v>
      </c>
      <c r="P29" s="42">
        <v>17</v>
      </c>
      <c r="Q29" s="41">
        <f t="shared" si="2"/>
        <v>9</v>
      </c>
      <c r="R29" s="67">
        <v>8</v>
      </c>
    </row>
    <row r="30" spans="1:18" ht="13.5" thickBot="1">
      <c r="A30" s="25" t="s">
        <v>16</v>
      </c>
      <c r="B30" s="63"/>
      <c r="C30" s="48">
        <v>2003</v>
      </c>
      <c r="D30" s="48">
        <v>4</v>
      </c>
      <c r="E30" s="49">
        <v>19</v>
      </c>
      <c r="F30" s="72">
        <f t="shared" si="1"/>
        <v>23</v>
      </c>
      <c r="G30" s="100">
        <v>7</v>
      </c>
      <c r="H30" s="49">
        <v>2</v>
      </c>
      <c r="I30" s="73">
        <f t="shared" si="0"/>
        <v>0.2857142857142857</v>
      </c>
      <c r="J30" s="50">
        <v>7</v>
      </c>
      <c r="K30" s="100">
        <v>5</v>
      </c>
      <c r="L30" s="49"/>
      <c r="M30" s="49"/>
      <c r="N30" s="49"/>
      <c r="O30" s="74">
        <v>5</v>
      </c>
      <c r="P30" s="70">
        <v>23</v>
      </c>
      <c r="Q30" s="50">
        <f t="shared" si="2"/>
        <v>16</v>
      </c>
      <c r="R30" s="50">
        <v>6</v>
      </c>
    </row>
    <row r="31" spans="1:29" ht="13.5" thickBot="1">
      <c r="A31" s="13"/>
      <c r="B31" s="68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18" ht="13.5" thickBot="1">
      <c r="A32" s="8"/>
      <c r="B32" s="64"/>
      <c r="C32" s="53">
        <v>1</v>
      </c>
      <c r="D32" s="54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5">
        <v>10</v>
      </c>
      <c r="M32" s="55">
        <v>11</v>
      </c>
      <c r="N32" s="55">
        <v>12</v>
      </c>
      <c r="O32" s="55">
        <v>13</v>
      </c>
      <c r="P32" s="55">
        <v>14</v>
      </c>
      <c r="Q32" s="55">
        <v>15</v>
      </c>
      <c r="R32" s="56">
        <v>16</v>
      </c>
    </row>
    <row r="33" spans="1:18" ht="12.75">
      <c r="A33" s="16" t="s">
        <v>56</v>
      </c>
      <c r="B33" s="62"/>
      <c r="C33" s="37">
        <v>2001</v>
      </c>
      <c r="D33" s="37">
        <v>2</v>
      </c>
      <c r="E33" s="38">
        <v>23</v>
      </c>
      <c r="F33" s="39">
        <v>25</v>
      </c>
      <c r="G33" s="37">
        <v>22</v>
      </c>
      <c r="H33" s="38">
        <v>18</v>
      </c>
      <c r="I33" s="71">
        <f aca="true" t="shared" si="4" ref="I33:I38">SUM(H33/G33)</f>
        <v>0.8181818181818182</v>
      </c>
      <c r="J33" s="41">
        <v>22</v>
      </c>
      <c r="K33" s="37">
        <v>0</v>
      </c>
      <c r="L33" s="38" t="s">
        <v>70</v>
      </c>
      <c r="M33" s="38"/>
      <c r="N33" s="38"/>
      <c r="O33" s="40" t="s">
        <v>70</v>
      </c>
      <c r="P33" s="42">
        <v>22</v>
      </c>
      <c r="Q33" s="41">
        <f aca="true" t="shared" si="5" ref="Q33:Q38">SUM(F33-G33)</f>
        <v>3</v>
      </c>
      <c r="R33" s="43"/>
    </row>
    <row r="34" spans="1:18" ht="12.75">
      <c r="A34" s="16" t="s">
        <v>62</v>
      </c>
      <c r="B34" s="62">
        <v>3</v>
      </c>
      <c r="C34" s="44">
        <v>2002</v>
      </c>
      <c r="D34" s="44">
        <v>3</v>
      </c>
      <c r="E34" s="45">
        <v>19</v>
      </c>
      <c r="F34" s="39">
        <v>22</v>
      </c>
      <c r="G34" s="37">
        <v>21</v>
      </c>
      <c r="H34" s="45">
        <v>19</v>
      </c>
      <c r="I34" s="71">
        <f t="shared" si="4"/>
        <v>0.9047619047619048</v>
      </c>
      <c r="J34" s="46">
        <v>21</v>
      </c>
      <c r="K34" s="37">
        <f>SUM(L34:O34)</f>
        <v>0</v>
      </c>
      <c r="L34" s="38"/>
      <c r="M34" s="38"/>
      <c r="N34" s="38"/>
      <c r="O34" s="40" t="s">
        <v>70</v>
      </c>
      <c r="P34" s="42">
        <v>21</v>
      </c>
      <c r="Q34" s="41">
        <v>1</v>
      </c>
      <c r="R34" s="47">
        <v>1</v>
      </c>
    </row>
    <row r="35" spans="1:18" ht="13.5" thickBot="1">
      <c r="A35" s="21" t="s">
        <v>63</v>
      </c>
      <c r="B35" s="63"/>
      <c r="C35" s="48">
        <v>2003</v>
      </c>
      <c r="D35" s="48">
        <v>1</v>
      </c>
      <c r="E35" s="49">
        <v>39</v>
      </c>
      <c r="F35" s="72">
        <f>SUM(D35:E35)</f>
        <v>40</v>
      </c>
      <c r="G35" s="100">
        <v>37</v>
      </c>
      <c r="H35" s="49">
        <v>37</v>
      </c>
      <c r="I35" s="73">
        <f t="shared" si="4"/>
        <v>1</v>
      </c>
      <c r="J35" s="50">
        <v>37</v>
      </c>
      <c r="K35" s="100">
        <f>SUM(L35:O35)</f>
        <v>0</v>
      </c>
      <c r="L35" s="49"/>
      <c r="M35" s="49"/>
      <c r="N35" s="49"/>
      <c r="O35" s="74"/>
      <c r="P35" s="70">
        <v>37</v>
      </c>
      <c r="Q35" s="50">
        <f t="shared" si="5"/>
        <v>3</v>
      </c>
      <c r="R35" s="51">
        <v>3</v>
      </c>
    </row>
    <row r="36" spans="1:18" ht="12.75">
      <c r="A36" s="8" t="s">
        <v>44</v>
      </c>
      <c r="B36" s="62"/>
      <c r="C36" s="37">
        <v>2001</v>
      </c>
      <c r="D36" s="37">
        <v>2</v>
      </c>
      <c r="E36" s="38">
        <v>107</v>
      </c>
      <c r="F36" s="39">
        <v>109</v>
      </c>
      <c r="G36" s="37">
        <v>106</v>
      </c>
      <c r="H36" s="38">
        <v>105</v>
      </c>
      <c r="I36" s="71">
        <f t="shared" si="4"/>
        <v>0.9905660377358491</v>
      </c>
      <c r="J36" s="41">
        <v>106</v>
      </c>
      <c r="K36" s="37">
        <v>0</v>
      </c>
      <c r="L36" s="38"/>
      <c r="M36" s="38"/>
      <c r="N36" s="38"/>
      <c r="O36" s="40" t="s">
        <v>70</v>
      </c>
      <c r="P36" s="42">
        <v>106</v>
      </c>
      <c r="Q36" s="41">
        <f t="shared" si="5"/>
        <v>3</v>
      </c>
      <c r="R36" s="43">
        <v>2</v>
      </c>
    </row>
    <row r="37" spans="1:18" ht="12.75">
      <c r="A37" s="16" t="s">
        <v>49</v>
      </c>
      <c r="B37" s="62" t="s">
        <v>29</v>
      </c>
      <c r="C37" s="44">
        <v>2002</v>
      </c>
      <c r="D37" s="44">
        <v>3</v>
      </c>
      <c r="E37" s="45">
        <v>86</v>
      </c>
      <c r="F37" s="39">
        <v>89</v>
      </c>
      <c r="G37" s="37">
        <v>88</v>
      </c>
      <c r="H37" s="45">
        <v>87</v>
      </c>
      <c r="I37" s="71">
        <f t="shared" si="4"/>
        <v>0.9886363636363636</v>
      </c>
      <c r="J37" s="46">
        <v>84</v>
      </c>
      <c r="K37" s="37">
        <f>SUM(L37:O37)</f>
        <v>29</v>
      </c>
      <c r="L37" s="38">
        <v>25</v>
      </c>
      <c r="M37" s="38"/>
      <c r="N37" s="38"/>
      <c r="O37" s="40">
        <v>4</v>
      </c>
      <c r="P37" s="42">
        <v>88</v>
      </c>
      <c r="Q37" s="41">
        <v>1</v>
      </c>
      <c r="R37" s="47">
        <v>4</v>
      </c>
    </row>
    <row r="38" spans="1:18" ht="13.5" thickBot="1">
      <c r="A38" s="21" t="s">
        <v>16</v>
      </c>
      <c r="B38" s="63"/>
      <c r="C38" s="48">
        <v>2003</v>
      </c>
      <c r="D38" s="48"/>
      <c r="E38" s="49">
        <v>82</v>
      </c>
      <c r="F38" s="72">
        <v>82</v>
      </c>
      <c r="G38" s="100">
        <v>82</v>
      </c>
      <c r="H38" s="49">
        <v>82</v>
      </c>
      <c r="I38" s="73">
        <f t="shared" si="4"/>
        <v>1</v>
      </c>
      <c r="J38" s="50">
        <v>82</v>
      </c>
      <c r="K38" s="48">
        <v>2</v>
      </c>
      <c r="L38" s="49" t="s">
        <v>70</v>
      </c>
      <c r="M38" s="49"/>
      <c r="N38" s="49"/>
      <c r="O38" s="74">
        <v>2</v>
      </c>
      <c r="P38" s="70">
        <v>88</v>
      </c>
      <c r="Q38" s="50">
        <f t="shared" si="5"/>
        <v>0</v>
      </c>
      <c r="R38" s="51">
        <v>3</v>
      </c>
    </row>
    <row r="39" spans="1:18" ht="15" customHeight="1">
      <c r="A39" s="8" t="s">
        <v>30</v>
      </c>
      <c r="B39" s="64"/>
      <c r="C39" s="37">
        <v>2001</v>
      </c>
      <c r="D39" s="37"/>
      <c r="E39" s="38">
        <v>46</v>
      </c>
      <c r="F39" s="39">
        <v>46</v>
      </c>
      <c r="G39" s="37">
        <v>46</v>
      </c>
      <c r="H39" s="38">
        <v>46</v>
      </c>
      <c r="I39" s="101">
        <v>1</v>
      </c>
      <c r="J39" s="79">
        <v>46</v>
      </c>
      <c r="K39" s="37" t="s">
        <v>68</v>
      </c>
      <c r="L39" s="38" t="s">
        <v>68</v>
      </c>
      <c r="M39" s="37" t="s">
        <v>68</v>
      </c>
      <c r="N39" s="38" t="s">
        <v>68</v>
      </c>
      <c r="O39" s="40" t="s">
        <v>68</v>
      </c>
      <c r="P39" s="79">
        <v>46</v>
      </c>
      <c r="Q39" s="57" t="s">
        <v>68</v>
      </c>
      <c r="R39" s="57" t="s">
        <v>68</v>
      </c>
    </row>
    <row r="40" spans="1:18" ht="22.5">
      <c r="A40" s="16" t="s">
        <v>28</v>
      </c>
      <c r="B40" s="62" t="s">
        <v>58</v>
      </c>
      <c r="C40" s="44">
        <v>2002</v>
      </c>
      <c r="D40" s="44"/>
      <c r="E40" s="45">
        <v>55</v>
      </c>
      <c r="F40" s="39">
        <v>55</v>
      </c>
      <c r="G40" s="37">
        <v>55</v>
      </c>
      <c r="H40" s="38">
        <v>55</v>
      </c>
      <c r="I40" s="101">
        <v>1</v>
      </c>
      <c r="J40" s="46">
        <v>55</v>
      </c>
      <c r="K40" s="37" t="s">
        <v>68</v>
      </c>
      <c r="L40" s="38" t="s">
        <v>68</v>
      </c>
      <c r="M40" s="37" t="s">
        <v>68</v>
      </c>
      <c r="N40" s="38" t="s">
        <v>68</v>
      </c>
      <c r="O40" s="40" t="s">
        <v>68</v>
      </c>
      <c r="P40" s="46">
        <v>55</v>
      </c>
      <c r="Q40" s="41" t="s">
        <v>68</v>
      </c>
      <c r="R40" s="41" t="s">
        <v>68</v>
      </c>
    </row>
    <row r="41" spans="1:18" ht="13.5" thickBot="1">
      <c r="A41" s="21" t="s">
        <v>31</v>
      </c>
      <c r="B41" s="63"/>
      <c r="C41" s="48">
        <v>2003</v>
      </c>
      <c r="D41" s="48"/>
      <c r="E41" s="49">
        <v>44</v>
      </c>
      <c r="F41" s="75">
        <v>44</v>
      </c>
      <c r="G41" s="76">
        <v>44</v>
      </c>
      <c r="H41" s="77">
        <v>44</v>
      </c>
      <c r="I41" s="102">
        <v>1</v>
      </c>
      <c r="J41" s="66">
        <v>44</v>
      </c>
      <c r="K41" s="76" t="s">
        <v>68</v>
      </c>
      <c r="L41" s="77" t="s">
        <v>68</v>
      </c>
      <c r="M41" s="76" t="s">
        <v>68</v>
      </c>
      <c r="N41" s="77" t="s">
        <v>68</v>
      </c>
      <c r="O41" s="78" t="s">
        <v>68</v>
      </c>
      <c r="P41" s="66">
        <v>44</v>
      </c>
      <c r="Q41" s="66" t="s">
        <v>68</v>
      </c>
      <c r="R41" s="66" t="s">
        <v>68</v>
      </c>
    </row>
    <row r="42" spans="1:18" ht="17.25" customHeight="1" thickBot="1">
      <c r="A42" s="16" t="s">
        <v>51</v>
      </c>
      <c r="B42" s="62"/>
      <c r="C42" s="37">
        <v>2001</v>
      </c>
      <c r="D42" s="37">
        <v>7</v>
      </c>
      <c r="E42" s="38">
        <v>85</v>
      </c>
      <c r="F42" s="72">
        <v>92</v>
      </c>
      <c r="G42" s="37">
        <v>73</v>
      </c>
      <c r="H42" s="38">
        <v>73</v>
      </c>
      <c r="I42" s="71">
        <f aca="true" t="shared" si="6" ref="I42:I47">SUM(H42/G42)</f>
        <v>1</v>
      </c>
      <c r="J42" s="41">
        <v>68</v>
      </c>
      <c r="K42" s="37">
        <v>5</v>
      </c>
      <c r="L42" s="38"/>
      <c r="M42" s="38"/>
      <c r="N42" s="38"/>
      <c r="O42" s="40">
        <v>5</v>
      </c>
      <c r="P42" s="42">
        <v>73</v>
      </c>
      <c r="Q42" s="41">
        <v>19</v>
      </c>
      <c r="R42" s="43" t="s">
        <v>70</v>
      </c>
    </row>
    <row r="43" spans="1:18" ht="12.75">
      <c r="A43" s="16" t="s">
        <v>52</v>
      </c>
      <c r="B43" s="62" t="s">
        <v>59</v>
      </c>
      <c r="C43" s="44">
        <v>2002</v>
      </c>
      <c r="D43" s="44">
        <v>19</v>
      </c>
      <c r="E43" s="45">
        <v>55</v>
      </c>
      <c r="F43" s="39">
        <f>SUM(D43:E43)</f>
        <v>74</v>
      </c>
      <c r="G43" s="37">
        <v>67</v>
      </c>
      <c r="H43" s="45">
        <v>67</v>
      </c>
      <c r="I43" s="71">
        <f t="shared" si="6"/>
        <v>1</v>
      </c>
      <c r="J43" s="46">
        <v>66</v>
      </c>
      <c r="K43" s="37">
        <v>1</v>
      </c>
      <c r="L43" s="38"/>
      <c r="M43" s="38"/>
      <c r="N43" s="38"/>
      <c r="O43" s="40">
        <v>1</v>
      </c>
      <c r="P43" s="42">
        <v>67</v>
      </c>
      <c r="Q43" s="41">
        <f>SUM(F43-G43)</f>
        <v>7</v>
      </c>
      <c r="R43" s="47"/>
    </row>
    <row r="44" spans="1:18" ht="13.5" thickBot="1">
      <c r="A44" s="21" t="s">
        <v>50</v>
      </c>
      <c r="B44" s="63"/>
      <c r="C44" s="48">
        <v>2003</v>
      </c>
      <c r="D44" s="49">
        <v>7</v>
      </c>
      <c r="E44" s="49">
        <v>28</v>
      </c>
      <c r="F44" s="72">
        <f>SUM(D44:E44)</f>
        <v>35</v>
      </c>
      <c r="G44" s="37">
        <v>26</v>
      </c>
      <c r="H44" s="80">
        <v>26</v>
      </c>
      <c r="I44" s="81">
        <f t="shared" si="6"/>
        <v>1</v>
      </c>
      <c r="J44" s="82">
        <v>26</v>
      </c>
      <c r="K44" s="83">
        <v>2</v>
      </c>
      <c r="L44" s="80"/>
      <c r="M44" s="80"/>
      <c r="N44" s="80"/>
      <c r="O44" s="84">
        <v>2</v>
      </c>
      <c r="P44" s="85">
        <v>26</v>
      </c>
      <c r="Q44" s="82">
        <f>SUM(F44-G44)</f>
        <v>9</v>
      </c>
      <c r="R44" s="86">
        <v>14</v>
      </c>
    </row>
    <row r="45" spans="1:18" ht="13.5" thickBot="1">
      <c r="A45" s="16"/>
      <c r="B45" s="62"/>
      <c r="C45" s="37">
        <v>2001</v>
      </c>
      <c r="D45" s="66">
        <v>196</v>
      </c>
      <c r="E45" s="66">
        <v>702</v>
      </c>
      <c r="F45" s="66">
        <v>898</v>
      </c>
      <c r="G45" s="94">
        <v>900</v>
      </c>
      <c r="H45" s="96">
        <v>607</v>
      </c>
      <c r="I45" s="88">
        <f t="shared" si="6"/>
        <v>0.6744444444444444</v>
      </c>
      <c r="J45" s="87">
        <v>533</v>
      </c>
      <c r="K45" s="94">
        <v>110</v>
      </c>
      <c r="L45" s="95" t="s">
        <v>70</v>
      </c>
      <c r="M45" s="95">
        <v>33</v>
      </c>
      <c r="N45" s="95">
        <v>1</v>
      </c>
      <c r="O45" s="96">
        <v>134</v>
      </c>
      <c r="P45" s="89">
        <v>1135</v>
      </c>
      <c r="Q45" s="93">
        <v>205</v>
      </c>
      <c r="R45" s="89">
        <v>88</v>
      </c>
    </row>
    <row r="46" spans="1:18" ht="13.5" thickBot="1">
      <c r="A46" s="16" t="s">
        <v>32</v>
      </c>
      <c r="B46" s="62" t="s">
        <v>60</v>
      </c>
      <c r="C46" s="44">
        <v>2002</v>
      </c>
      <c r="D46" s="66">
        <v>199</v>
      </c>
      <c r="E46" s="66">
        <v>709</v>
      </c>
      <c r="F46" s="66">
        <v>908</v>
      </c>
      <c r="G46" s="98">
        <v>698</v>
      </c>
      <c r="H46" s="98">
        <v>525</v>
      </c>
      <c r="I46" s="88">
        <f t="shared" si="6"/>
        <v>0.7521489971346705</v>
      </c>
      <c r="J46" s="87">
        <v>590</v>
      </c>
      <c r="K46" s="97">
        <v>109</v>
      </c>
      <c r="L46" s="98" t="s">
        <v>70</v>
      </c>
      <c r="M46" s="98">
        <v>49</v>
      </c>
      <c r="N46" s="98" t="s">
        <v>70</v>
      </c>
      <c r="O46" s="99">
        <v>60</v>
      </c>
      <c r="P46" s="89">
        <v>1190</v>
      </c>
      <c r="Q46" s="93">
        <v>200</v>
      </c>
      <c r="R46" s="89">
        <v>138</v>
      </c>
    </row>
    <row r="47" spans="1:18" ht="13.5" thickBot="1">
      <c r="A47" s="21"/>
      <c r="B47" s="63"/>
      <c r="C47" s="48">
        <v>2003</v>
      </c>
      <c r="D47" s="66">
        <v>199</v>
      </c>
      <c r="E47" s="66">
        <v>709</v>
      </c>
      <c r="F47" s="66">
        <v>908</v>
      </c>
      <c r="G47" s="94">
        <v>720</v>
      </c>
      <c r="H47" s="96">
        <v>517</v>
      </c>
      <c r="I47" s="90">
        <f t="shared" si="6"/>
        <v>0.7180555555555556</v>
      </c>
      <c r="J47" s="91">
        <v>720</v>
      </c>
      <c r="K47" s="94">
        <v>111</v>
      </c>
      <c r="L47" s="95" t="s">
        <v>70</v>
      </c>
      <c r="M47" s="95">
        <v>49</v>
      </c>
      <c r="N47" s="95">
        <v>7</v>
      </c>
      <c r="O47" s="96">
        <v>60</v>
      </c>
      <c r="P47" s="92">
        <v>1203</v>
      </c>
      <c r="Q47" s="66">
        <v>188</v>
      </c>
      <c r="R47" s="92">
        <v>138</v>
      </c>
    </row>
    <row r="48" spans="1:18" ht="12.75">
      <c r="A48" s="16" t="s">
        <v>54</v>
      </c>
      <c r="B48" s="64"/>
      <c r="C48" s="37">
        <v>2000</v>
      </c>
      <c r="D48" s="17"/>
      <c r="E48" s="17">
        <v>3</v>
      </c>
      <c r="F48" s="109"/>
      <c r="G48" s="11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 customHeight="1">
      <c r="A49" s="16" t="s">
        <v>55</v>
      </c>
      <c r="B49" s="62" t="s">
        <v>61</v>
      </c>
      <c r="C49" s="44">
        <v>2001</v>
      </c>
      <c r="D49" s="58"/>
      <c r="E49" s="58">
        <v>3</v>
      </c>
      <c r="F49" s="103"/>
      <c r="G49" s="10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thickBot="1">
      <c r="A50" s="21"/>
      <c r="B50" s="63"/>
      <c r="C50" s="48">
        <v>2002</v>
      </c>
      <c r="D50" s="59"/>
      <c r="E50" s="59">
        <v>3</v>
      </c>
      <c r="F50" s="105"/>
      <c r="G50" s="106"/>
      <c r="H50" s="1"/>
      <c r="I50" s="1"/>
      <c r="J50" s="1"/>
      <c r="K50" s="60"/>
      <c r="L50" s="60"/>
      <c r="M50" s="60"/>
      <c r="N50" s="1"/>
      <c r="O50" s="1"/>
      <c r="P50" s="1"/>
      <c r="Q50" s="1"/>
      <c r="R50" s="1"/>
    </row>
    <row r="51" spans="1:18" ht="12.75">
      <c r="A51" s="12" t="s">
        <v>35</v>
      </c>
      <c r="B51" s="62"/>
      <c r="C51" s="37">
        <v>2001</v>
      </c>
      <c r="D51" s="17">
        <v>900</v>
      </c>
      <c r="E51" s="17" t="s">
        <v>71</v>
      </c>
      <c r="F51" s="41">
        <v>300</v>
      </c>
      <c r="G51" s="41">
        <v>27.27</v>
      </c>
      <c r="H51" s="1"/>
      <c r="I51" s="1"/>
      <c r="J51" s="1"/>
      <c r="K51" s="61"/>
      <c r="L51" s="61"/>
      <c r="M51" s="61"/>
      <c r="N51" s="52"/>
      <c r="O51" s="1"/>
      <c r="P51" s="1"/>
      <c r="Q51" s="1"/>
      <c r="R51" s="1"/>
    </row>
    <row r="52" spans="1:18" ht="12.75">
      <c r="A52" s="12" t="s">
        <v>36</v>
      </c>
      <c r="B52" s="62" t="s">
        <v>33</v>
      </c>
      <c r="C52" s="44">
        <v>2002</v>
      </c>
      <c r="D52" s="58">
        <v>689</v>
      </c>
      <c r="E52" s="58">
        <v>3</v>
      </c>
      <c r="F52" s="41">
        <v>229.66</v>
      </c>
      <c r="G52" s="41">
        <v>21</v>
      </c>
      <c r="H52" s="1"/>
      <c r="I52" s="1"/>
      <c r="J52" s="1"/>
      <c r="K52" s="61"/>
      <c r="L52" s="61"/>
      <c r="M52" s="61"/>
      <c r="N52" s="52"/>
      <c r="O52" s="1"/>
      <c r="P52" s="1"/>
      <c r="Q52" s="1"/>
      <c r="R52" s="1"/>
    </row>
    <row r="53" spans="1:18" ht="13.5" thickBot="1">
      <c r="A53" s="25"/>
      <c r="B53" s="63"/>
      <c r="C53" s="48">
        <v>2003</v>
      </c>
      <c r="D53" s="59">
        <v>720</v>
      </c>
      <c r="E53" s="59" t="s">
        <v>71</v>
      </c>
      <c r="F53" s="41">
        <v>240</v>
      </c>
      <c r="G53" s="41">
        <v>21.82</v>
      </c>
      <c r="H53" s="1"/>
      <c r="I53" s="1"/>
      <c r="J53" s="1"/>
      <c r="K53" s="61"/>
      <c r="L53" s="61"/>
      <c r="M53" s="61"/>
      <c r="N53" s="52"/>
      <c r="O53" s="1"/>
      <c r="P53" s="1"/>
      <c r="Q53" s="1"/>
      <c r="R53" s="1"/>
    </row>
    <row r="54" spans="1:18" ht="12.75">
      <c r="A54" s="12" t="s">
        <v>37</v>
      </c>
      <c r="B54" s="62"/>
      <c r="C54" s="37">
        <v>2001</v>
      </c>
      <c r="D54" s="17">
        <v>36</v>
      </c>
      <c r="E54" s="17"/>
      <c r="F54" s="107"/>
      <c r="G54" s="108"/>
      <c r="H54" s="1"/>
      <c r="I54" s="1"/>
      <c r="J54" s="1"/>
      <c r="K54" s="61"/>
      <c r="L54" s="61"/>
      <c r="M54" s="61"/>
      <c r="N54" s="52"/>
      <c r="O54" s="1"/>
      <c r="P54" s="1"/>
      <c r="Q54" s="1"/>
      <c r="R54" s="1"/>
    </row>
    <row r="55" spans="1:18" ht="12.75">
      <c r="A55" s="12" t="s">
        <v>38</v>
      </c>
      <c r="B55" s="62" t="s">
        <v>34</v>
      </c>
      <c r="C55" s="44">
        <v>2002</v>
      </c>
      <c r="D55" s="58">
        <v>36</v>
      </c>
      <c r="E55" s="58"/>
      <c r="F55" s="103"/>
      <c r="G55" s="104"/>
      <c r="H55" s="1"/>
      <c r="I55" s="1"/>
      <c r="J55" s="1"/>
      <c r="K55" s="52"/>
      <c r="L55" s="52"/>
      <c r="M55" s="52"/>
      <c r="N55" s="52"/>
      <c r="O55" s="1"/>
      <c r="P55" s="1"/>
      <c r="Q55" s="1"/>
      <c r="R55" s="1"/>
    </row>
    <row r="56" spans="1:18" ht="13.5" thickBot="1">
      <c r="A56" s="25"/>
      <c r="B56" s="63"/>
      <c r="C56" s="48">
        <v>2003</v>
      </c>
      <c r="D56" s="59">
        <v>36</v>
      </c>
      <c r="E56" s="59"/>
      <c r="F56" s="105"/>
      <c r="G56" s="106"/>
      <c r="H56" s="1"/>
      <c r="I56" s="1"/>
      <c r="J56" s="1"/>
      <c r="K56" s="52"/>
      <c r="L56" s="52"/>
      <c r="M56" s="52"/>
      <c r="N56" s="52"/>
      <c r="O56" s="1"/>
      <c r="P56" s="1"/>
      <c r="Q56" s="1"/>
      <c r="R56" s="1"/>
    </row>
    <row r="57" spans="1:18" ht="12.75">
      <c r="A57" s="12" t="s">
        <v>39</v>
      </c>
      <c r="B57" s="62"/>
      <c r="C57" s="37">
        <v>2001</v>
      </c>
      <c r="D57" s="17">
        <v>1135</v>
      </c>
      <c r="E57" s="17" t="s">
        <v>71</v>
      </c>
      <c r="F57" s="41">
        <v>378.33</v>
      </c>
      <c r="G57" s="41">
        <v>34.39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2" t="s">
        <v>40</v>
      </c>
      <c r="B58" s="62" t="s">
        <v>64</v>
      </c>
      <c r="C58" s="44">
        <v>2002</v>
      </c>
      <c r="D58" s="58">
        <v>1190</v>
      </c>
      <c r="E58" s="58" t="s">
        <v>72</v>
      </c>
      <c r="F58" s="41">
        <v>396.67</v>
      </c>
      <c r="G58" s="41">
        <v>36.06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thickBot="1">
      <c r="A59" s="21"/>
      <c r="B59" s="63"/>
      <c r="C59" s="48">
        <v>2002</v>
      </c>
      <c r="D59" s="59">
        <v>1203</v>
      </c>
      <c r="E59" s="59" t="s">
        <v>71</v>
      </c>
      <c r="F59" s="50">
        <v>401</v>
      </c>
      <c r="G59" s="50">
        <v>36.45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mergeCells count="10">
    <mergeCell ref="A1:R1"/>
    <mergeCell ref="G3:I3"/>
    <mergeCell ref="K3:O3"/>
    <mergeCell ref="H4:I4"/>
    <mergeCell ref="F55:G55"/>
    <mergeCell ref="F56:G56"/>
    <mergeCell ref="F54:G54"/>
    <mergeCell ref="F48:G48"/>
    <mergeCell ref="F49:G49"/>
    <mergeCell ref="F50:G5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Footer>&amp;Rстр. &amp;P oт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Minisrty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Petrova</dc:creator>
  <cp:keywords/>
  <dc:description/>
  <cp:lastModifiedBy>Bill</cp:lastModifiedBy>
  <cp:lastPrinted>2004-02-10T18:08:54Z</cp:lastPrinted>
  <dcterms:created xsi:type="dcterms:W3CDTF">2001-01-25T10:37:33Z</dcterms:created>
  <dcterms:modified xsi:type="dcterms:W3CDTF">2004-02-10T18:11:55Z</dcterms:modified>
  <cp:category/>
  <cp:version/>
  <cp:contentType/>
  <cp:contentStatus/>
</cp:coreProperties>
</file>